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35"/>
  </bookViews>
  <sheets>
    <sheet name="Listi1" sheetId="22" r:id="rId1"/>
  </sheets>
  <definedNames>
    <definedName name="_xlnm.Print_Area" localSheetId="0">Listi1!$A$1:$IQ$30</definedName>
  </definedNames>
  <calcPr calcId="152511"/>
</workbook>
</file>

<file path=xl/calcChain.xml><?xml version="1.0" encoding="utf-8"?>
<calcChain xmlns="http://schemas.openxmlformats.org/spreadsheetml/2006/main">
  <c r="F28" i="22" l="1"/>
  <c r="F16" i="22"/>
  <c r="F17" i="22" l="1"/>
  <c r="H17" i="22"/>
  <c r="J17" i="22"/>
  <c r="L17" i="22"/>
  <c r="F18" i="22"/>
  <c r="H18" i="22"/>
  <c r="J18" i="22"/>
  <c r="L18" i="22"/>
  <c r="F19" i="22"/>
  <c r="H19" i="22"/>
  <c r="J19" i="22"/>
  <c r="L19" i="22"/>
  <c r="F20" i="22"/>
  <c r="H20" i="22"/>
  <c r="J20" i="22"/>
  <c r="L20" i="22"/>
  <c r="F21" i="22"/>
  <c r="H21" i="22"/>
  <c r="J21" i="22"/>
  <c r="L21" i="22"/>
  <c r="F22" i="22"/>
  <c r="H22" i="22"/>
  <c r="J22" i="22"/>
  <c r="L22" i="22"/>
  <c r="F23" i="22"/>
  <c r="H23" i="22"/>
  <c r="J23" i="22"/>
  <c r="L23" i="22"/>
  <c r="F24" i="22"/>
  <c r="H24" i="22"/>
  <c r="J24" i="22"/>
  <c r="L24" i="22"/>
  <c r="F25" i="22"/>
  <c r="H25" i="22"/>
  <c r="J25" i="22"/>
  <c r="L25" i="22"/>
  <c r="F26" i="22"/>
  <c r="H26" i="22"/>
  <c r="J26" i="22"/>
  <c r="L26" i="22"/>
  <c r="F27" i="22"/>
  <c r="H27" i="22"/>
  <c r="J27" i="22"/>
  <c r="L27" i="22"/>
  <c r="H28" i="22"/>
  <c r="J28" i="22"/>
  <c r="L28" i="22"/>
  <c r="F29" i="22"/>
  <c r="H29" i="22"/>
  <c r="J29" i="22"/>
  <c r="L29" i="22"/>
  <c r="F30" i="22"/>
  <c r="H30" i="22"/>
  <c r="J30" i="22"/>
  <c r="L30" i="22"/>
  <c r="F31" i="22"/>
  <c r="H31" i="22"/>
  <c r="J31" i="22"/>
  <c r="L31" i="22"/>
  <c r="F32" i="22"/>
  <c r="H32" i="22"/>
  <c r="J32" i="22"/>
  <c r="L32" i="22"/>
  <c r="F33" i="22"/>
  <c r="H33" i="22"/>
  <c r="J33" i="22"/>
  <c r="L33" i="22"/>
  <c r="F34" i="22"/>
  <c r="H34" i="22"/>
  <c r="J34" i="22"/>
  <c r="L34" i="22"/>
  <c r="F35" i="22"/>
  <c r="H35" i="22"/>
  <c r="J35" i="22"/>
  <c r="L35" i="22"/>
  <c r="F36" i="22"/>
  <c r="H36" i="22"/>
  <c r="J36" i="22"/>
  <c r="L36" i="22"/>
  <c r="F37" i="22"/>
  <c r="H37" i="22"/>
  <c r="J37" i="22"/>
  <c r="L37" i="22"/>
  <c r="F38" i="22"/>
  <c r="H38" i="22"/>
  <c r="J38" i="22"/>
  <c r="L38" i="22"/>
  <c r="F39" i="22"/>
  <c r="H39" i="22"/>
  <c r="J39" i="22"/>
  <c r="L39" i="22"/>
  <c r="F40" i="22"/>
  <c r="H40" i="22"/>
  <c r="J40" i="22"/>
  <c r="L40" i="22"/>
  <c r="F41" i="22"/>
  <c r="H41" i="22"/>
  <c r="J41" i="22"/>
  <c r="L41" i="22"/>
  <c r="F42" i="22"/>
  <c r="H42" i="22"/>
  <c r="J42" i="22"/>
  <c r="L42" i="22"/>
  <c r="F43" i="22"/>
  <c r="H43" i="22"/>
  <c r="J43" i="22"/>
  <c r="L43" i="22"/>
  <c r="F44" i="22"/>
  <c r="H44" i="22"/>
  <c r="J44" i="22"/>
  <c r="L44" i="22"/>
  <c r="F45" i="22"/>
  <c r="H45" i="22"/>
  <c r="J45" i="22"/>
  <c r="L45" i="22"/>
  <c r="L16" i="22"/>
  <c r="J16" i="22"/>
  <c r="H16" i="22"/>
  <c r="N45" i="22" l="1"/>
  <c r="O45" i="22" s="1"/>
  <c r="N44" i="22"/>
  <c r="O44" i="22" s="1"/>
  <c r="N43" i="22"/>
  <c r="O43" i="22" s="1"/>
  <c r="N42" i="22"/>
  <c r="O42" i="22" s="1"/>
  <c r="N41" i="22"/>
  <c r="O41" i="22" s="1"/>
  <c r="N40" i="22"/>
  <c r="O40" i="22" s="1"/>
  <c r="N39" i="22"/>
  <c r="O39" i="22" s="1"/>
  <c r="N38" i="22"/>
  <c r="O38" i="22" s="1"/>
  <c r="N37" i="22"/>
  <c r="O37" i="22" s="1"/>
  <c r="N36" i="22"/>
  <c r="O36" i="22" s="1"/>
  <c r="N35" i="22"/>
  <c r="O35" i="22" s="1"/>
  <c r="N34" i="22"/>
  <c r="O34" i="22" s="1"/>
  <c r="N33" i="22"/>
  <c r="O33" i="22" s="1"/>
  <c r="N32" i="22"/>
  <c r="O32" i="22" s="1"/>
  <c r="N31" i="22"/>
  <c r="O31" i="22" s="1"/>
  <c r="N30" i="22"/>
  <c r="O30" i="22" s="1"/>
  <c r="N29" i="22"/>
  <c r="O29" i="22" s="1"/>
  <c r="N28" i="22"/>
  <c r="O28" i="22" s="1"/>
  <c r="N27" i="22"/>
  <c r="O27" i="22" s="1"/>
  <c r="N26" i="22"/>
  <c r="O26" i="22" s="1"/>
  <c r="N25" i="22"/>
  <c r="O25" i="22" s="1"/>
  <c r="N24" i="22"/>
  <c r="O24" i="22" s="1"/>
  <c r="N23" i="22"/>
  <c r="O23" i="22" s="1"/>
  <c r="N22" i="22"/>
  <c r="O22" i="22" s="1"/>
  <c r="N21" i="22"/>
  <c r="O21" i="22" s="1"/>
  <c r="N20" i="22"/>
  <c r="O20" i="22" s="1"/>
  <c r="N19" i="22"/>
  <c r="O19" i="22" s="1"/>
  <c r="N18" i="22"/>
  <c r="O18" i="22" s="1"/>
  <c r="N17" i="22"/>
  <c r="O17" i="22" s="1"/>
  <c r="N16" i="22"/>
  <c r="O16" i="22" s="1"/>
</calcChain>
</file>

<file path=xl/sharedStrings.xml><?xml version="1.0" encoding="utf-8"?>
<sst xmlns="http://schemas.openxmlformats.org/spreadsheetml/2006/main" count="126" uniqueCount="107">
  <si>
    <t>Дејан</t>
  </si>
  <si>
    <t>Зоран</t>
  </si>
  <si>
    <t>Милош</t>
  </si>
  <si>
    <t>Александар</t>
  </si>
  <si>
    <t>Бојан</t>
  </si>
  <si>
    <t>Младен</t>
  </si>
  <si>
    <t>Семинарски рад</t>
  </si>
  <si>
    <t>Име</t>
  </si>
  <si>
    <t>Презиме</t>
  </si>
  <si>
    <t>Индекс</t>
  </si>
  <si>
    <t>Предмет:</t>
  </si>
  <si>
    <t>Генерација:</t>
  </si>
  <si>
    <t>Милан</t>
  </si>
  <si>
    <t>Ћулибрк</t>
  </si>
  <si>
    <t>Јована</t>
  </si>
  <si>
    <t>Радовановић</t>
  </si>
  <si>
    <t>Драгана</t>
  </si>
  <si>
    <t>Давид</t>
  </si>
  <si>
    <t>Стефан</t>
  </si>
  <si>
    <t>Борис</t>
  </si>
  <si>
    <t>Игор</t>
  </si>
  <si>
    <t>Александра</t>
  </si>
  <si>
    <t>Петровић</t>
  </si>
  <si>
    <t>Р.бр.</t>
  </si>
  <si>
    <t>Теоријски колоквијуми</t>
  </si>
  <si>
    <t>I колоквијум</t>
  </si>
  <si>
    <t>II колоквијум</t>
  </si>
  <si>
    <t>Рачунски колоквијуми</t>
  </si>
  <si>
    <t>I</t>
  </si>
  <si>
    <t>II</t>
  </si>
  <si>
    <t>бодова</t>
  </si>
  <si>
    <t xml:space="preserve">Семинарски рад </t>
  </si>
  <si>
    <t>Укупно бодова</t>
  </si>
  <si>
    <t>Завршна
оцена</t>
  </si>
  <si>
    <t>Борко</t>
  </si>
  <si>
    <t>Вукоје</t>
  </si>
  <si>
    <t>МЕ 1\2015</t>
  </si>
  <si>
    <t>Боснић</t>
  </si>
  <si>
    <t>ME 61\2015</t>
  </si>
  <si>
    <t>Вурдеља</t>
  </si>
  <si>
    <t>МЕ 30\2015</t>
  </si>
  <si>
    <t>Гагић</t>
  </si>
  <si>
    <t>МЕ 3\2015</t>
  </si>
  <si>
    <t>Гаковић</t>
  </si>
  <si>
    <t>МЕ 24\2015</t>
  </si>
  <si>
    <t>Гужвица</t>
  </si>
  <si>
    <t>ME 17\2014</t>
  </si>
  <si>
    <t>Анита</t>
  </si>
  <si>
    <t>Дањи</t>
  </si>
  <si>
    <t>МЕ 28\2015</t>
  </si>
  <si>
    <t>Ђурић</t>
  </si>
  <si>
    <t>МЕ 9\2015</t>
  </si>
  <si>
    <t>Василије</t>
  </si>
  <si>
    <t>Јанић</t>
  </si>
  <si>
    <t>МЕ 20\2015</t>
  </si>
  <si>
    <t>Наташа</t>
  </si>
  <si>
    <t>Јањић</t>
  </si>
  <si>
    <t>ME 42/2015</t>
  </si>
  <si>
    <t>Јовановић</t>
  </si>
  <si>
    <t>МЕ 10\2015</t>
  </si>
  <si>
    <t>Еванђелина</t>
  </si>
  <si>
    <t>Лукић</t>
  </si>
  <si>
    <t>МЕ 25\2015</t>
  </si>
  <si>
    <t>Радица</t>
  </si>
  <si>
    <t>Мркаљевић</t>
  </si>
  <si>
    <t>МЕ 37\2015</t>
  </si>
  <si>
    <t>Емилија</t>
  </si>
  <si>
    <t>Нађ</t>
  </si>
  <si>
    <t>МЕ 19\2015</t>
  </si>
  <si>
    <t>Несторовић</t>
  </si>
  <si>
    <t>МЕ 17\2015</t>
  </si>
  <si>
    <t>Бобан</t>
  </si>
  <si>
    <t>Пејић</t>
  </si>
  <si>
    <t>МЕ 31\2015</t>
  </si>
  <si>
    <t>МЕ 5\2015</t>
  </si>
  <si>
    <t>Јован</t>
  </si>
  <si>
    <t>Проле</t>
  </si>
  <si>
    <t>МЕ 16\2015</t>
  </si>
  <si>
    <t>Перица</t>
  </si>
  <si>
    <t>МЕ 53\2015</t>
  </si>
  <si>
    <t>Никша</t>
  </si>
  <si>
    <t>Ракочевић</t>
  </si>
  <si>
    <t>МЕ 38\2015</t>
  </si>
  <si>
    <t>Дуња</t>
  </si>
  <si>
    <t>Рашета</t>
  </si>
  <si>
    <t>МЕ 34\2014</t>
  </si>
  <si>
    <t>Ивана</t>
  </si>
  <si>
    <t>Ристић</t>
  </si>
  <si>
    <t>МЕ 13\2015</t>
  </si>
  <si>
    <t>Сворцан</t>
  </si>
  <si>
    <t>МЕ 50\2015</t>
  </si>
  <si>
    <t>Симеуновић</t>
  </si>
  <si>
    <t>МЕ 2\2015</t>
  </si>
  <si>
    <t>Смиљанић</t>
  </si>
  <si>
    <t>МЕ 23\2015</t>
  </si>
  <si>
    <t>Собин</t>
  </si>
  <si>
    <t>МЕ 53\2012</t>
  </si>
  <si>
    <t>Спасојевић</t>
  </si>
  <si>
    <t>МЕ 27\2015</t>
  </si>
  <si>
    <t>Станић</t>
  </si>
  <si>
    <t>МЕ 41\2015</t>
  </si>
  <si>
    <t>Топаловић</t>
  </si>
  <si>
    <t>МЕ 7\2015</t>
  </si>
  <si>
    <t>МЕ 47\2017</t>
  </si>
  <si>
    <t>поена</t>
  </si>
  <si>
    <t>Пумпне и компресорске станице</t>
  </si>
  <si>
    <t>2017/2018 - летњи семестар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</si>
</sst>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\ ;\(\$#,##0\)"/>
    <numFmt numFmtId="165" formatCode="0.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color rgb="FF002060"/>
      <name val="Arial"/>
      <family val="2"/>
    </font>
    <font>
      <sz val="10"/>
      <name val="Arial"/>
      <family val="2"/>
    </font>
    <font>
      <b/>
      <i/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9"/>
      <color theme="0" tint="-0.34998626667073579"/>
      <name val="Arial"/>
      <family val="2"/>
    </font>
    <font>
      <b/>
      <sz val="10"/>
      <color rgb="FF002060"/>
      <name val="Arial CE"/>
      <family val="2"/>
      <charset val="238"/>
    </font>
    <font>
      <sz val="9"/>
      <color rgb="FF002060"/>
      <name val="Arial CE"/>
      <charset val="238"/>
    </font>
    <font>
      <sz val="8"/>
      <color rgb="FF002060"/>
      <name val="Arial"/>
      <family val="2"/>
    </font>
    <font>
      <sz val="8"/>
      <name val="Arial"/>
      <family val="2"/>
    </font>
    <font>
      <sz val="8"/>
      <color theme="0" tint="-0.34998626667073579"/>
      <name val="Arial"/>
      <family val="2"/>
    </font>
    <font>
      <sz val="8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ont="0" applyFill="0" applyAlignment="0" applyProtection="0"/>
  </cellStyleXfs>
  <cellXfs count="56">
    <xf numFmtId="0" fontId="0" fillId="0" borderId="0" xfId="0"/>
    <xf numFmtId="0" fontId="4" fillId="0" borderId="4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6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Continuous" vertical="center" wrapText="1"/>
    </xf>
    <xf numFmtId="0" fontId="7" fillId="4" borderId="4" xfId="0" applyFont="1" applyFill="1" applyBorder="1" applyAlignment="1">
      <alignment horizontal="centerContinuous" vertical="center"/>
    </xf>
    <xf numFmtId="0" fontId="8" fillId="4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5" fontId="10" fillId="4" borderId="4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zoomScale="90" zoomScaleNormal="90" workbookViewId="0">
      <pane ySplit="14" topLeftCell="A15" activePane="bottomLeft" state="frozen"/>
      <selection activeCell="X30" sqref="X30"/>
      <selection pane="bottomLeft" activeCell="V6" sqref="V6"/>
    </sheetView>
  </sheetViews>
  <sheetFormatPr defaultColWidth="9.7109375" defaultRowHeight="12.75" x14ac:dyDescent="0.2"/>
  <cols>
    <col min="1" max="1" width="6.42578125" style="2" customWidth="1"/>
    <col min="2" max="2" width="12.28515625" style="2" customWidth="1"/>
    <col min="3" max="3" width="15.28515625" style="2" customWidth="1"/>
    <col min="4" max="4" width="10.5703125" style="2" customWidth="1"/>
    <col min="5" max="8" width="6.5703125" style="2" customWidth="1"/>
    <col min="9" max="12" width="7.5703125" style="2" customWidth="1"/>
    <col min="13" max="15" width="12.5703125" style="2" customWidth="1"/>
    <col min="16" max="16384" width="9.7109375" style="2"/>
  </cols>
  <sheetData>
    <row r="1" spans="1:25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1" ht="18" customHeight="1" x14ac:dyDescent="0.2">
      <c r="B2" s="12" t="s">
        <v>10</v>
      </c>
      <c r="C2" s="13" t="s">
        <v>105</v>
      </c>
      <c r="D2" s="14"/>
      <c r="E2" s="14"/>
      <c r="F2" s="14"/>
      <c r="G2" s="14"/>
      <c r="H2" s="15"/>
      <c r="I2" s="45"/>
      <c r="J2" s="46"/>
      <c r="K2" s="47"/>
      <c r="L2" s="48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spans="1:251" ht="18" customHeight="1" x14ac:dyDescent="0.2">
      <c r="B3" s="16" t="s">
        <v>11</v>
      </c>
      <c r="C3" s="17" t="s">
        <v>106</v>
      </c>
      <c r="D3" s="18"/>
      <c r="E3" s="18"/>
      <c r="F3" s="18"/>
      <c r="G3" s="18"/>
      <c r="H3" s="19"/>
      <c r="I3" s="45"/>
      <c r="J3" s="46"/>
      <c r="K3" s="47"/>
      <c r="L3" s="48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</row>
    <row r="4" spans="1:251" ht="13.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51" ht="13.9" customHeight="1" x14ac:dyDescent="0.2">
      <c r="B5" s="40" t="s">
        <v>24</v>
      </c>
      <c r="C5" s="41"/>
      <c r="D5" s="42" t="s">
        <v>30</v>
      </c>
      <c r="E5" s="42" t="s">
        <v>104</v>
      </c>
      <c r="F5" s="3"/>
      <c r="K5" s="3"/>
      <c r="O5" s="3"/>
    </row>
    <row r="6" spans="1:251" x14ac:dyDescent="0.2">
      <c r="B6" s="38"/>
      <c r="C6" s="43" t="s">
        <v>25</v>
      </c>
      <c r="D6" s="42">
        <v>25</v>
      </c>
      <c r="E6" s="39">
        <v>100</v>
      </c>
      <c r="F6" s="3"/>
      <c r="K6" s="3"/>
      <c r="L6" s="3"/>
      <c r="M6" s="3"/>
      <c r="N6" s="3"/>
      <c r="O6" s="3"/>
    </row>
    <row r="7" spans="1:251" ht="13.9" customHeight="1" x14ac:dyDescent="0.2">
      <c r="B7" s="38"/>
      <c r="C7" s="43" t="s">
        <v>26</v>
      </c>
      <c r="D7" s="42">
        <v>25</v>
      </c>
      <c r="E7" s="39">
        <v>100</v>
      </c>
      <c r="F7" s="3"/>
      <c r="K7" s="3"/>
      <c r="L7" s="3"/>
      <c r="M7" s="3"/>
      <c r="N7" s="3"/>
      <c r="O7" s="3"/>
    </row>
    <row r="8" spans="1:251" ht="13.9" customHeight="1" x14ac:dyDescent="0.2">
      <c r="B8" s="40" t="s">
        <v>27</v>
      </c>
      <c r="C8" s="41"/>
      <c r="D8" s="33"/>
      <c r="E8" s="39"/>
      <c r="F8" s="3"/>
      <c r="G8" s="38"/>
      <c r="H8" s="43"/>
      <c r="I8" s="42"/>
      <c r="J8" s="39"/>
      <c r="K8" s="3"/>
      <c r="L8" s="3"/>
      <c r="M8" s="3"/>
      <c r="N8" s="3"/>
      <c r="O8" s="3"/>
    </row>
    <row r="9" spans="1:251" ht="13.9" customHeight="1" x14ac:dyDescent="0.2">
      <c r="B9" s="38"/>
      <c r="C9" s="43" t="s">
        <v>25</v>
      </c>
      <c r="D9" s="42">
        <v>25</v>
      </c>
      <c r="E9" s="39">
        <v>100</v>
      </c>
      <c r="F9" s="3"/>
      <c r="G9" s="38"/>
      <c r="H9" s="43"/>
      <c r="I9" s="42"/>
      <c r="J9" s="39"/>
      <c r="K9" s="3"/>
      <c r="L9" s="3"/>
      <c r="M9" s="3"/>
      <c r="N9" s="3"/>
      <c r="O9" s="3"/>
    </row>
    <row r="10" spans="1:251" ht="13.9" customHeight="1" x14ac:dyDescent="0.2">
      <c r="B10" s="38"/>
      <c r="C10" s="43" t="s">
        <v>26</v>
      </c>
      <c r="D10" s="42">
        <v>25</v>
      </c>
      <c r="E10" s="39">
        <v>100</v>
      </c>
      <c r="F10" s="3"/>
      <c r="G10" s="38"/>
      <c r="H10" s="43"/>
      <c r="I10" s="42"/>
      <c r="J10" s="39"/>
      <c r="K10" s="3"/>
      <c r="L10" s="3"/>
      <c r="M10" s="3"/>
      <c r="N10" s="3"/>
      <c r="O10" s="3"/>
    </row>
    <row r="11" spans="1:251" ht="13.9" customHeight="1" x14ac:dyDescent="0.2">
      <c r="B11" s="40" t="s">
        <v>6</v>
      </c>
      <c r="C11" s="41"/>
      <c r="D11" s="42">
        <v>0</v>
      </c>
      <c r="F11" s="3"/>
      <c r="G11" s="38"/>
      <c r="H11" s="43"/>
      <c r="I11" s="42"/>
      <c r="J11" s="39"/>
      <c r="K11" s="3"/>
      <c r="L11" s="3"/>
      <c r="M11" s="3"/>
      <c r="N11" s="3"/>
      <c r="O11" s="3"/>
    </row>
    <row r="12" spans="1:251" ht="13.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51" ht="12.75" customHeight="1" x14ac:dyDescent="0.2">
      <c r="A13" s="50" t="s">
        <v>23</v>
      </c>
      <c r="B13" s="50" t="s">
        <v>7</v>
      </c>
      <c r="C13" s="50" t="s">
        <v>8</v>
      </c>
      <c r="D13" s="50" t="s">
        <v>9</v>
      </c>
      <c r="E13" s="22" t="s">
        <v>24</v>
      </c>
      <c r="F13" s="22"/>
      <c r="G13" s="22"/>
      <c r="H13" s="22"/>
      <c r="I13" s="23" t="s">
        <v>27</v>
      </c>
      <c r="J13" s="23"/>
      <c r="K13" s="23"/>
      <c r="L13" s="24"/>
      <c r="M13" s="54" t="s">
        <v>31</v>
      </c>
      <c r="N13" s="51" t="s">
        <v>32</v>
      </c>
      <c r="O13" s="51" t="s">
        <v>33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</row>
    <row r="14" spans="1:251" s="9" customFormat="1" ht="13.9" customHeight="1" x14ac:dyDescent="0.2">
      <c r="A14" s="53"/>
      <c r="B14" s="53" t="s">
        <v>7</v>
      </c>
      <c r="C14" s="53" t="s">
        <v>8</v>
      </c>
      <c r="D14" s="53"/>
      <c r="E14" s="22" t="s">
        <v>28</v>
      </c>
      <c r="F14" s="22"/>
      <c r="G14" s="22" t="s">
        <v>29</v>
      </c>
      <c r="H14" s="22"/>
      <c r="I14" s="24" t="s">
        <v>28</v>
      </c>
      <c r="J14" s="24"/>
      <c r="K14" s="24" t="s">
        <v>29</v>
      </c>
      <c r="L14" s="24"/>
      <c r="M14" s="55"/>
      <c r="N14" s="52"/>
      <c r="O14" s="52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s="32" customFormat="1" ht="13.9" customHeight="1" x14ac:dyDescent="0.2">
      <c r="A15" s="34"/>
      <c r="B15" s="34"/>
      <c r="C15" s="34"/>
      <c r="D15" s="34"/>
      <c r="E15" s="35" t="s">
        <v>104</v>
      </c>
      <c r="F15" s="35" t="s">
        <v>30</v>
      </c>
      <c r="G15" s="35" t="s">
        <v>104</v>
      </c>
      <c r="H15" s="35" t="s">
        <v>30</v>
      </c>
      <c r="I15" s="37" t="s">
        <v>104</v>
      </c>
      <c r="J15" s="37" t="s">
        <v>30</v>
      </c>
      <c r="K15" s="37" t="s">
        <v>104</v>
      </c>
      <c r="L15" s="37" t="s">
        <v>30</v>
      </c>
      <c r="M15" s="36"/>
      <c r="N15" s="31"/>
      <c r="O15" s="31"/>
    </row>
    <row r="16" spans="1:251" ht="13.9" customHeight="1" x14ac:dyDescent="0.2">
      <c r="A16" s="27">
        <v>1</v>
      </c>
      <c r="B16" s="28" t="s">
        <v>34</v>
      </c>
      <c r="C16" s="28" t="s">
        <v>35</v>
      </c>
      <c r="D16" s="29" t="s">
        <v>36</v>
      </c>
      <c r="E16" s="20">
        <v>75</v>
      </c>
      <c r="F16" s="21">
        <f t="shared" ref="F16:F45" si="0">IF(E16/$E$6 &gt;= 0.5, ROUNDUP(E16*$D$6/$E$6,1),"")</f>
        <v>18.8</v>
      </c>
      <c r="G16" s="20">
        <v>97</v>
      </c>
      <c r="H16" s="21">
        <f t="shared" ref="H16:H45" si="1">IF(G16/$E$7&gt;=0.5, ROUNDUP(G16*$D$7/$E$7,1),"")</f>
        <v>24.3</v>
      </c>
      <c r="I16" s="44">
        <v>0</v>
      </c>
      <c r="J16" s="25" t="str">
        <f t="shared" ref="J16:J45" si="2">IF(I16/$E$9 &gt;= 0.5, ROUNDUP(I16*$D$9/$E$9,1),"")</f>
        <v/>
      </c>
      <c r="K16" s="44">
        <v>93</v>
      </c>
      <c r="L16" s="25">
        <f t="shared" ref="L16:L45" si="3">IF(K16/$E$10 &gt;= 0.5, ROUNDUP(K16*$D$10/$E$10,1),"")</f>
        <v>23.3</v>
      </c>
      <c r="M16" s="26"/>
      <c r="N16" s="1" t="str">
        <f>IF(ISNUMBER(F16*H16*J16*L16), IF(F16*H16*J16*L16 &gt; 0, F16+H16+J16+L16+M16,""),"")</f>
        <v/>
      </c>
      <c r="O16" s="1" t="str">
        <f>IF(ISNUMBER(N16), IF(N16&gt;=51, ROUNDUP(N16/10,0),""),"")</f>
        <v/>
      </c>
    </row>
    <row r="17" spans="1:15" ht="13.9" customHeight="1" x14ac:dyDescent="0.2">
      <c r="A17" s="27">
        <v>2</v>
      </c>
      <c r="B17" s="28" t="s">
        <v>19</v>
      </c>
      <c r="C17" s="28" t="s">
        <v>37</v>
      </c>
      <c r="D17" s="29" t="s">
        <v>38</v>
      </c>
      <c r="E17" s="20"/>
      <c r="F17" s="21" t="str">
        <f t="shared" si="0"/>
        <v/>
      </c>
      <c r="G17" s="20"/>
      <c r="H17" s="21" t="str">
        <f t="shared" si="1"/>
        <v/>
      </c>
      <c r="I17" s="44"/>
      <c r="J17" s="25" t="str">
        <f t="shared" si="2"/>
        <v/>
      </c>
      <c r="K17" s="44"/>
      <c r="L17" s="25" t="str">
        <f t="shared" si="3"/>
        <v/>
      </c>
      <c r="M17" s="26"/>
      <c r="N17" s="1" t="str">
        <f>IF(ISNUMBER(F17*H17*J17*L17), IF(F17*H17*J17*L17 &gt; 0, F17+H17+J17+L17+M17,""),"")</f>
        <v/>
      </c>
      <c r="O17" s="1" t="str">
        <f t="shared" ref="O17:O45" si="4">IF(ISNUMBER(N17), IF(N17&gt;=51, ROUNDUP(N17/10,0),""),"")</f>
        <v/>
      </c>
    </row>
    <row r="18" spans="1:15" ht="13.9" customHeight="1" x14ac:dyDescent="0.2">
      <c r="A18" s="27">
        <v>3</v>
      </c>
      <c r="B18" s="28" t="s">
        <v>0</v>
      </c>
      <c r="C18" s="28" t="s">
        <v>39</v>
      </c>
      <c r="D18" s="29" t="s">
        <v>40</v>
      </c>
      <c r="E18" s="20">
        <v>100</v>
      </c>
      <c r="F18" s="21">
        <f t="shared" si="0"/>
        <v>25</v>
      </c>
      <c r="G18" s="20">
        <v>100</v>
      </c>
      <c r="H18" s="21">
        <f t="shared" si="1"/>
        <v>25</v>
      </c>
      <c r="I18" s="44">
        <v>100</v>
      </c>
      <c r="J18" s="25">
        <f t="shared" si="2"/>
        <v>25</v>
      </c>
      <c r="K18" s="44">
        <v>100</v>
      </c>
      <c r="L18" s="25">
        <f t="shared" si="3"/>
        <v>25</v>
      </c>
      <c r="M18" s="26"/>
      <c r="N18" s="49">
        <f>IF(ISNUMBER(F18*H18*J18*L18), IF(F18*H18*J18*L18 &gt; 0, F18+H18+J18+L18+M18,""),"")</f>
        <v>100</v>
      </c>
      <c r="O18" s="1">
        <f t="shared" si="4"/>
        <v>10</v>
      </c>
    </row>
    <row r="19" spans="1:15" ht="13.9" customHeight="1" x14ac:dyDescent="0.2">
      <c r="A19" s="27">
        <v>4</v>
      </c>
      <c r="B19" s="28" t="s">
        <v>4</v>
      </c>
      <c r="C19" s="28" t="s">
        <v>41</v>
      </c>
      <c r="D19" s="29" t="s">
        <v>42</v>
      </c>
      <c r="E19" s="20">
        <v>58</v>
      </c>
      <c r="F19" s="21">
        <f t="shared" si="0"/>
        <v>14.5</v>
      </c>
      <c r="G19" s="20"/>
      <c r="H19" s="21" t="str">
        <f t="shared" si="1"/>
        <v/>
      </c>
      <c r="I19" s="44"/>
      <c r="J19" s="25" t="str">
        <f t="shared" si="2"/>
        <v/>
      </c>
      <c r="K19" s="44"/>
      <c r="L19" s="25" t="str">
        <f t="shared" si="3"/>
        <v/>
      </c>
      <c r="M19" s="26"/>
      <c r="N19" s="1" t="str">
        <f>IF(ISNUMBER(F19*H19*J19*L19), IF(F19*H19*J19*L19 &gt; 0, F19+H19+J19+L19+M19,""),"")</f>
        <v/>
      </c>
      <c r="O19" s="1" t="str">
        <f t="shared" si="4"/>
        <v/>
      </c>
    </row>
    <row r="20" spans="1:15" ht="13.9" customHeight="1" x14ac:dyDescent="0.2">
      <c r="A20" s="27">
        <v>5</v>
      </c>
      <c r="B20" s="28" t="s">
        <v>20</v>
      </c>
      <c r="C20" s="28" t="s">
        <v>43</v>
      </c>
      <c r="D20" s="29" t="s">
        <v>44</v>
      </c>
      <c r="E20" s="20"/>
      <c r="F20" s="21" t="str">
        <f t="shared" si="0"/>
        <v/>
      </c>
      <c r="G20" s="20"/>
      <c r="H20" s="21" t="str">
        <f t="shared" si="1"/>
        <v/>
      </c>
      <c r="I20" s="44"/>
      <c r="J20" s="25" t="str">
        <f t="shared" si="2"/>
        <v/>
      </c>
      <c r="K20" s="44"/>
      <c r="L20" s="25" t="str">
        <f t="shared" si="3"/>
        <v/>
      </c>
      <c r="M20" s="26"/>
      <c r="N20" s="1" t="str">
        <f>IF(ISNUMBER(F20*H20*J20*L20), IF(F20*H20*J20*L20 &gt; 0, F20+H20+J20+L20+M20,""),"")</f>
        <v/>
      </c>
      <c r="O20" s="1" t="str">
        <f t="shared" si="4"/>
        <v/>
      </c>
    </row>
    <row r="21" spans="1:15" ht="13.9" customHeight="1" x14ac:dyDescent="0.2">
      <c r="A21" s="27">
        <v>6</v>
      </c>
      <c r="B21" s="28" t="s">
        <v>19</v>
      </c>
      <c r="C21" s="28" t="s">
        <v>45</v>
      </c>
      <c r="D21" s="29" t="s">
        <v>46</v>
      </c>
      <c r="E21" s="20">
        <v>66</v>
      </c>
      <c r="F21" s="21">
        <f t="shared" si="0"/>
        <v>16.5</v>
      </c>
      <c r="G21" s="20">
        <v>52</v>
      </c>
      <c r="H21" s="21">
        <f t="shared" si="1"/>
        <v>13</v>
      </c>
      <c r="I21" s="44">
        <v>65</v>
      </c>
      <c r="J21" s="25">
        <f t="shared" si="2"/>
        <v>16.3</v>
      </c>
      <c r="K21" s="44">
        <v>80</v>
      </c>
      <c r="L21" s="25">
        <f t="shared" si="3"/>
        <v>20</v>
      </c>
      <c r="M21" s="26"/>
      <c r="N21" s="1">
        <f>IF(ISNUMBER(F21*H21*J21*L21), IF(F21*H21*J21*L21 &gt; 0, F21+H21+J21+L21+M21,""),"")</f>
        <v>65.8</v>
      </c>
      <c r="O21" s="1">
        <f t="shared" si="4"/>
        <v>7</v>
      </c>
    </row>
    <row r="22" spans="1:15" ht="13.9" customHeight="1" x14ac:dyDescent="0.2">
      <c r="A22" s="27">
        <v>7</v>
      </c>
      <c r="B22" s="28" t="s">
        <v>47</v>
      </c>
      <c r="C22" s="28" t="s">
        <v>48</v>
      </c>
      <c r="D22" s="29" t="s">
        <v>49</v>
      </c>
      <c r="E22" s="20">
        <v>13</v>
      </c>
      <c r="F22" s="21" t="str">
        <f t="shared" si="0"/>
        <v/>
      </c>
      <c r="G22" s="20">
        <v>74</v>
      </c>
      <c r="H22" s="21">
        <f t="shared" si="1"/>
        <v>18.5</v>
      </c>
      <c r="I22" s="44">
        <v>0</v>
      </c>
      <c r="J22" s="25" t="str">
        <f t="shared" si="2"/>
        <v/>
      </c>
      <c r="K22" s="44">
        <v>93</v>
      </c>
      <c r="L22" s="25">
        <f t="shared" si="3"/>
        <v>23.3</v>
      </c>
      <c r="M22" s="26"/>
      <c r="N22" s="1" t="str">
        <f>IF(ISNUMBER(F22*H22*J22*L22), IF(F22*H22*J22*L22 &gt; 0, F22+H22+J22+L22+M22,""),"")</f>
        <v/>
      </c>
      <c r="O22" s="1" t="str">
        <f t="shared" si="4"/>
        <v/>
      </c>
    </row>
    <row r="23" spans="1:15" ht="13.9" customHeight="1" x14ac:dyDescent="0.2">
      <c r="A23" s="27">
        <v>8</v>
      </c>
      <c r="B23" s="28" t="s">
        <v>5</v>
      </c>
      <c r="C23" s="28" t="s">
        <v>50</v>
      </c>
      <c r="D23" s="29" t="s">
        <v>51</v>
      </c>
      <c r="E23" s="20">
        <v>74</v>
      </c>
      <c r="F23" s="21">
        <f t="shared" si="0"/>
        <v>18.5</v>
      </c>
      <c r="G23" s="20">
        <v>100</v>
      </c>
      <c r="H23" s="21">
        <f t="shared" si="1"/>
        <v>25</v>
      </c>
      <c r="I23" s="44">
        <v>100</v>
      </c>
      <c r="J23" s="25">
        <f t="shared" si="2"/>
        <v>25</v>
      </c>
      <c r="K23" s="44">
        <v>95</v>
      </c>
      <c r="L23" s="25">
        <f t="shared" si="3"/>
        <v>23.8</v>
      </c>
      <c r="M23" s="26"/>
      <c r="N23" s="49">
        <f>IF(ISNUMBER(F23*H23*J23*L23), IF(F23*H23*J23*L23 &gt; 0, F23+H23+J23+L23+M23,""),"")</f>
        <v>92.3</v>
      </c>
      <c r="O23" s="1">
        <f t="shared" si="4"/>
        <v>10</v>
      </c>
    </row>
    <row r="24" spans="1:15" ht="13.9" customHeight="1" x14ac:dyDescent="0.2">
      <c r="A24" s="27">
        <v>9</v>
      </c>
      <c r="B24" s="28" t="s">
        <v>52</v>
      </c>
      <c r="C24" s="28" t="s">
        <v>53</v>
      </c>
      <c r="D24" s="29" t="s">
        <v>54</v>
      </c>
      <c r="E24" s="20">
        <v>83</v>
      </c>
      <c r="F24" s="21">
        <f t="shared" si="0"/>
        <v>20.8</v>
      </c>
      <c r="G24" s="20">
        <v>88</v>
      </c>
      <c r="H24" s="21">
        <f t="shared" si="1"/>
        <v>22</v>
      </c>
      <c r="I24" s="44">
        <v>95</v>
      </c>
      <c r="J24" s="25">
        <f t="shared" si="2"/>
        <v>23.8</v>
      </c>
      <c r="K24" s="44">
        <v>95</v>
      </c>
      <c r="L24" s="25">
        <f t="shared" si="3"/>
        <v>23.8</v>
      </c>
      <c r="M24" s="26"/>
      <c r="N24" s="49">
        <f>IF(ISNUMBER(F24*H24*J24*L24), IF(F24*H24*J24*L24 &gt; 0, F24+H24+J24+L24+M24,""),"")</f>
        <v>90.399999999999991</v>
      </c>
      <c r="O24" s="1">
        <f t="shared" si="4"/>
        <v>10</v>
      </c>
    </row>
    <row r="25" spans="1:15" ht="13.9" customHeight="1" x14ac:dyDescent="0.2">
      <c r="A25" s="27">
        <v>10</v>
      </c>
      <c r="B25" s="28" t="s">
        <v>55</v>
      </c>
      <c r="C25" s="28" t="s">
        <v>56</v>
      </c>
      <c r="D25" s="30" t="s">
        <v>57</v>
      </c>
      <c r="E25" s="20">
        <v>48</v>
      </c>
      <c r="F25" s="21" t="str">
        <f t="shared" si="0"/>
        <v/>
      </c>
      <c r="G25" s="20">
        <v>73</v>
      </c>
      <c r="H25" s="21">
        <f t="shared" si="1"/>
        <v>18.3</v>
      </c>
      <c r="I25" s="44">
        <v>55</v>
      </c>
      <c r="J25" s="25">
        <f t="shared" si="2"/>
        <v>13.799999999999999</v>
      </c>
      <c r="K25" s="44">
        <v>70</v>
      </c>
      <c r="L25" s="25">
        <f t="shared" si="3"/>
        <v>17.5</v>
      </c>
      <c r="M25" s="26"/>
      <c r="N25" s="1" t="str">
        <f>IF(ISNUMBER(F25*H25*J25*L25), IF(F25*H25*J25*L25 &gt; 0, F25+H25+J25+L25+M25,""),"")</f>
        <v/>
      </c>
      <c r="O25" s="1" t="str">
        <f t="shared" si="4"/>
        <v/>
      </c>
    </row>
    <row r="26" spans="1:15" ht="13.9" customHeight="1" x14ac:dyDescent="0.2">
      <c r="A26" s="27">
        <v>11</v>
      </c>
      <c r="B26" s="28" t="s">
        <v>18</v>
      </c>
      <c r="C26" s="28" t="s">
        <v>58</v>
      </c>
      <c r="D26" s="29" t="s">
        <v>59</v>
      </c>
      <c r="E26" s="20">
        <v>78</v>
      </c>
      <c r="F26" s="21">
        <f t="shared" si="0"/>
        <v>19.5</v>
      </c>
      <c r="G26" s="20">
        <v>72</v>
      </c>
      <c r="H26" s="21">
        <f t="shared" si="1"/>
        <v>18</v>
      </c>
      <c r="I26" s="44">
        <v>55</v>
      </c>
      <c r="J26" s="25">
        <f t="shared" si="2"/>
        <v>13.799999999999999</v>
      </c>
      <c r="K26" s="44">
        <v>65</v>
      </c>
      <c r="L26" s="25">
        <f t="shared" si="3"/>
        <v>16.3</v>
      </c>
      <c r="M26" s="26"/>
      <c r="N26" s="49">
        <f>IF(ISNUMBER(F26*H26*J26*L26), IF(F26*H26*J26*L26 &gt; 0, F26+H26+J26+L26+M26,""),"")</f>
        <v>67.599999999999994</v>
      </c>
      <c r="O26" s="1">
        <f t="shared" si="4"/>
        <v>7</v>
      </c>
    </row>
    <row r="27" spans="1:15" ht="13.9" customHeight="1" x14ac:dyDescent="0.2">
      <c r="A27" s="27">
        <v>12</v>
      </c>
      <c r="B27" s="28" t="s">
        <v>60</v>
      </c>
      <c r="C27" s="28" t="s">
        <v>61</v>
      </c>
      <c r="D27" s="29" t="s">
        <v>62</v>
      </c>
      <c r="E27" s="20">
        <v>36</v>
      </c>
      <c r="F27" s="21" t="str">
        <f t="shared" si="0"/>
        <v/>
      </c>
      <c r="G27" s="20"/>
      <c r="H27" s="21" t="str">
        <f t="shared" si="1"/>
        <v/>
      </c>
      <c r="I27" s="44"/>
      <c r="J27" s="25" t="str">
        <f t="shared" si="2"/>
        <v/>
      </c>
      <c r="K27" s="44"/>
      <c r="L27" s="25" t="str">
        <f t="shared" si="3"/>
        <v/>
      </c>
      <c r="M27" s="26"/>
      <c r="N27" s="1" t="str">
        <f>IF(ISNUMBER(F27*H27*J27*L27), IF(F27*H27*J27*L27 &gt; 0, F27+H27+J27+L27+M27,""),"")</f>
        <v/>
      </c>
      <c r="O27" s="1" t="str">
        <f t="shared" si="4"/>
        <v/>
      </c>
    </row>
    <row r="28" spans="1:15" ht="13.9" customHeight="1" x14ac:dyDescent="0.2">
      <c r="A28" s="27">
        <v>13</v>
      </c>
      <c r="B28" s="28" t="s">
        <v>63</v>
      </c>
      <c r="C28" s="28" t="s">
        <v>64</v>
      </c>
      <c r="D28" s="29" t="s">
        <v>65</v>
      </c>
      <c r="E28" s="20">
        <v>61</v>
      </c>
      <c r="F28" s="21">
        <f t="shared" si="0"/>
        <v>15.299999999999999</v>
      </c>
      <c r="G28" s="20">
        <v>69</v>
      </c>
      <c r="H28" s="21">
        <f t="shared" si="1"/>
        <v>17.3</v>
      </c>
      <c r="I28" s="44">
        <v>45</v>
      </c>
      <c r="J28" s="25" t="str">
        <f t="shared" si="2"/>
        <v/>
      </c>
      <c r="K28" s="44">
        <v>0</v>
      </c>
      <c r="L28" s="25" t="str">
        <f t="shared" si="3"/>
        <v/>
      </c>
      <c r="M28" s="26"/>
      <c r="N28" s="1" t="str">
        <f>IF(ISNUMBER(F28*H28*J28*L28), IF(F28*H28*J28*L28 &gt; 0, F28+H28+J28+L28+M28,""),"")</f>
        <v/>
      </c>
      <c r="O28" s="1" t="str">
        <f t="shared" si="4"/>
        <v/>
      </c>
    </row>
    <row r="29" spans="1:15" ht="13.9" customHeight="1" x14ac:dyDescent="0.2">
      <c r="A29" s="27">
        <v>14</v>
      </c>
      <c r="B29" s="28" t="s">
        <v>66</v>
      </c>
      <c r="C29" s="28" t="s">
        <v>67</v>
      </c>
      <c r="D29" s="29" t="s">
        <v>68</v>
      </c>
      <c r="E29" s="20">
        <v>97</v>
      </c>
      <c r="F29" s="21">
        <f t="shared" si="0"/>
        <v>24.3</v>
      </c>
      <c r="G29" s="20">
        <v>99</v>
      </c>
      <c r="H29" s="21">
        <f t="shared" si="1"/>
        <v>24.8</v>
      </c>
      <c r="I29" s="44">
        <v>90</v>
      </c>
      <c r="J29" s="25">
        <f t="shared" si="2"/>
        <v>22.5</v>
      </c>
      <c r="K29" s="44">
        <v>93</v>
      </c>
      <c r="L29" s="25">
        <f t="shared" si="3"/>
        <v>23.3</v>
      </c>
      <c r="M29" s="26"/>
      <c r="N29" s="1">
        <f>IF(ISNUMBER(F29*H29*J29*L29), IF(F29*H29*J29*L29 &gt; 0, F29+H29+J29+L29+M29,""),"")</f>
        <v>94.899999999999991</v>
      </c>
      <c r="O29" s="1">
        <f t="shared" si="4"/>
        <v>10</v>
      </c>
    </row>
    <row r="30" spans="1:15" ht="13.9" customHeight="1" x14ac:dyDescent="0.2">
      <c r="A30" s="27">
        <v>15</v>
      </c>
      <c r="B30" s="28" t="s">
        <v>2</v>
      </c>
      <c r="C30" s="28" t="s">
        <v>69</v>
      </c>
      <c r="D30" s="29" t="s">
        <v>70</v>
      </c>
      <c r="E30" s="20">
        <v>74</v>
      </c>
      <c r="F30" s="21">
        <f t="shared" si="0"/>
        <v>18.5</v>
      </c>
      <c r="G30" s="20">
        <v>58</v>
      </c>
      <c r="H30" s="21">
        <f t="shared" si="1"/>
        <v>14.5</v>
      </c>
      <c r="I30" s="44">
        <v>80</v>
      </c>
      <c r="J30" s="25">
        <f t="shared" si="2"/>
        <v>20</v>
      </c>
      <c r="K30" s="44">
        <v>95</v>
      </c>
      <c r="L30" s="25">
        <f t="shared" si="3"/>
        <v>23.8</v>
      </c>
      <c r="M30" s="26"/>
      <c r="N30" s="49">
        <f>IF(ISNUMBER(F30*H30*J30*L30), IF(F30*H30*J30*L30 &gt; 0, F30+H30+J30+L30+M30,""),"")</f>
        <v>76.8</v>
      </c>
      <c r="O30" s="1">
        <f t="shared" si="4"/>
        <v>8</v>
      </c>
    </row>
    <row r="31" spans="1:15" ht="13.9" customHeight="1" x14ac:dyDescent="0.2">
      <c r="A31" s="27">
        <v>16</v>
      </c>
      <c r="B31" s="28" t="s">
        <v>71</v>
      </c>
      <c r="C31" s="28" t="s">
        <v>72</v>
      </c>
      <c r="D31" s="29" t="s">
        <v>73</v>
      </c>
      <c r="E31" s="20"/>
      <c r="F31" s="21" t="str">
        <f t="shared" si="0"/>
        <v/>
      </c>
      <c r="G31" s="20"/>
      <c r="H31" s="21" t="str">
        <f t="shared" si="1"/>
        <v/>
      </c>
      <c r="I31" s="44"/>
      <c r="J31" s="25" t="str">
        <f t="shared" si="2"/>
        <v/>
      </c>
      <c r="K31" s="44"/>
      <c r="L31" s="25" t="str">
        <f t="shared" si="3"/>
        <v/>
      </c>
      <c r="M31" s="26"/>
      <c r="N31" s="1" t="str">
        <f>IF(ISNUMBER(F31*H31*J31*L31), IF(F31*H31*J31*L31 &gt; 0, F31+H31+J31+L31+M31,""),"")</f>
        <v/>
      </c>
      <c r="O31" s="1" t="str">
        <f t="shared" si="4"/>
        <v/>
      </c>
    </row>
    <row r="32" spans="1:15" ht="13.9" customHeight="1" x14ac:dyDescent="0.2">
      <c r="A32" s="27">
        <v>17</v>
      </c>
      <c r="B32" s="28" t="s">
        <v>3</v>
      </c>
      <c r="C32" s="28" t="s">
        <v>22</v>
      </c>
      <c r="D32" s="29" t="s">
        <v>74</v>
      </c>
      <c r="E32" s="20"/>
      <c r="F32" s="21" t="str">
        <f t="shared" si="0"/>
        <v/>
      </c>
      <c r="G32" s="20"/>
      <c r="H32" s="21" t="str">
        <f t="shared" si="1"/>
        <v/>
      </c>
      <c r="I32" s="44"/>
      <c r="J32" s="25" t="str">
        <f t="shared" si="2"/>
        <v/>
      </c>
      <c r="K32" s="44"/>
      <c r="L32" s="25" t="str">
        <f t="shared" si="3"/>
        <v/>
      </c>
      <c r="M32" s="26"/>
      <c r="N32" s="1" t="str">
        <f>IF(ISNUMBER(F32*H32*J32*L32), IF(F32*H32*J32*L32 &gt; 0, F32+H32+J32+L32+M32,""),"")</f>
        <v/>
      </c>
      <c r="O32" s="1" t="str">
        <f t="shared" si="4"/>
        <v/>
      </c>
    </row>
    <row r="33" spans="1:15" ht="13.9" customHeight="1" x14ac:dyDescent="0.2">
      <c r="A33" s="27">
        <v>18</v>
      </c>
      <c r="B33" s="28" t="s">
        <v>75</v>
      </c>
      <c r="C33" s="28" t="s">
        <v>76</v>
      </c>
      <c r="D33" s="29" t="s">
        <v>77</v>
      </c>
      <c r="E33" s="20">
        <v>87</v>
      </c>
      <c r="F33" s="21">
        <f t="shared" si="0"/>
        <v>21.8</v>
      </c>
      <c r="G33" s="20">
        <v>91</v>
      </c>
      <c r="H33" s="21">
        <f t="shared" si="1"/>
        <v>22.8</v>
      </c>
      <c r="I33" s="44">
        <v>85</v>
      </c>
      <c r="J33" s="25">
        <f t="shared" si="2"/>
        <v>21.3</v>
      </c>
      <c r="K33" s="44">
        <v>100</v>
      </c>
      <c r="L33" s="25">
        <f t="shared" si="3"/>
        <v>25</v>
      </c>
      <c r="M33" s="26"/>
      <c r="N33" s="49">
        <f>IF(ISNUMBER(F33*H33*J33*L33), IF(F33*H33*J33*L33 &gt; 0, F33+H33+J33+L33+M33,""),"")</f>
        <v>90.9</v>
      </c>
      <c r="O33" s="1">
        <f t="shared" si="4"/>
        <v>10</v>
      </c>
    </row>
    <row r="34" spans="1:15" ht="13.9" customHeight="1" x14ac:dyDescent="0.2">
      <c r="A34" s="27">
        <v>19</v>
      </c>
      <c r="B34" s="28" t="s">
        <v>78</v>
      </c>
      <c r="C34" s="28" t="s">
        <v>15</v>
      </c>
      <c r="D34" s="29" t="s">
        <v>79</v>
      </c>
      <c r="E34" s="20">
        <v>80</v>
      </c>
      <c r="F34" s="21">
        <f t="shared" si="0"/>
        <v>20</v>
      </c>
      <c r="G34" s="20">
        <v>77</v>
      </c>
      <c r="H34" s="21">
        <f t="shared" si="1"/>
        <v>19.3</v>
      </c>
      <c r="I34" s="44">
        <v>80</v>
      </c>
      <c r="J34" s="25">
        <f t="shared" si="2"/>
        <v>20</v>
      </c>
      <c r="K34" s="44">
        <v>55</v>
      </c>
      <c r="L34" s="25">
        <f t="shared" si="3"/>
        <v>13.799999999999999</v>
      </c>
      <c r="M34" s="26"/>
      <c r="N34" s="1">
        <f>IF(ISNUMBER(F34*H34*J34*L34), IF(F34*H34*J34*L34 &gt; 0, F34+H34+J34+L34+M34,""),"")</f>
        <v>73.099999999999994</v>
      </c>
      <c r="O34" s="1">
        <f t="shared" si="4"/>
        <v>8</v>
      </c>
    </row>
    <row r="35" spans="1:15" ht="13.9" customHeight="1" x14ac:dyDescent="0.2">
      <c r="A35" s="27">
        <v>20</v>
      </c>
      <c r="B35" s="28" t="s">
        <v>80</v>
      </c>
      <c r="C35" s="28" t="s">
        <v>81</v>
      </c>
      <c r="D35" s="29" t="s">
        <v>82</v>
      </c>
      <c r="E35" s="20">
        <v>79</v>
      </c>
      <c r="F35" s="21">
        <f t="shared" si="0"/>
        <v>19.8</v>
      </c>
      <c r="G35" s="20">
        <v>75</v>
      </c>
      <c r="H35" s="21">
        <f t="shared" si="1"/>
        <v>18.8</v>
      </c>
      <c r="I35" s="44">
        <v>65</v>
      </c>
      <c r="J35" s="25">
        <f t="shared" si="2"/>
        <v>16.3</v>
      </c>
      <c r="K35" s="44">
        <v>55</v>
      </c>
      <c r="L35" s="25">
        <f t="shared" si="3"/>
        <v>13.799999999999999</v>
      </c>
      <c r="M35" s="26"/>
      <c r="N35" s="49">
        <f>IF(ISNUMBER(F35*H35*J35*L35), IF(F35*H35*J35*L35 &gt; 0, F35+H35+J35+L35+M35,""),"")</f>
        <v>68.7</v>
      </c>
      <c r="O35" s="1">
        <f t="shared" si="4"/>
        <v>7</v>
      </c>
    </row>
    <row r="36" spans="1:15" ht="13.9" customHeight="1" x14ac:dyDescent="0.2">
      <c r="A36" s="27">
        <v>21</v>
      </c>
      <c r="B36" s="28" t="s">
        <v>83</v>
      </c>
      <c r="C36" s="28" t="s">
        <v>84</v>
      </c>
      <c r="D36" s="29" t="s">
        <v>85</v>
      </c>
      <c r="E36" s="20"/>
      <c r="F36" s="21" t="str">
        <f t="shared" si="0"/>
        <v/>
      </c>
      <c r="G36" s="20"/>
      <c r="H36" s="21" t="str">
        <f t="shared" si="1"/>
        <v/>
      </c>
      <c r="I36" s="44"/>
      <c r="J36" s="25" t="str">
        <f t="shared" si="2"/>
        <v/>
      </c>
      <c r="K36" s="44"/>
      <c r="L36" s="25" t="str">
        <f t="shared" si="3"/>
        <v/>
      </c>
      <c r="M36" s="26"/>
      <c r="N36" s="1" t="str">
        <f>IF(ISNUMBER(F36*H36*J36*L36), IF(F36*H36*J36*L36 &gt; 0, F36+H36+J36+L36+M36,""),"")</f>
        <v/>
      </c>
      <c r="O36" s="1" t="str">
        <f t="shared" si="4"/>
        <v/>
      </c>
    </row>
    <row r="37" spans="1:15" ht="13.9" customHeight="1" x14ac:dyDescent="0.2">
      <c r="A37" s="27">
        <v>22</v>
      </c>
      <c r="B37" s="28" t="s">
        <v>86</v>
      </c>
      <c r="C37" s="28" t="s">
        <v>87</v>
      </c>
      <c r="D37" s="29" t="s">
        <v>88</v>
      </c>
      <c r="E37" s="20">
        <v>66</v>
      </c>
      <c r="F37" s="21">
        <f t="shared" si="0"/>
        <v>16.5</v>
      </c>
      <c r="G37" s="20">
        <v>66</v>
      </c>
      <c r="H37" s="21">
        <f t="shared" si="1"/>
        <v>16.5</v>
      </c>
      <c r="I37" s="44">
        <v>70</v>
      </c>
      <c r="J37" s="25">
        <f t="shared" si="2"/>
        <v>17.5</v>
      </c>
      <c r="K37" s="44">
        <v>55</v>
      </c>
      <c r="L37" s="25">
        <f t="shared" si="3"/>
        <v>13.799999999999999</v>
      </c>
      <c r="M37" s="26"/>
      <c r="N37" s="49">
        <f>IF(ISNUMBER(F37*H37*J37*L37), IF(F37*H37*J37*L37 &gt; 0, F37+H37+J37+L37+M37,""),"")</f>
        <v>64.3</v>
      </c>
      <c r="O37" s="1">
        <f t="shared" si="4"/>
        <v>7</v>
      </c>
    </row>
    <row r="38" spans="1:15" ht="13.9" customHeight="1" x14ac:dyDescent="0.2">
      <c r="A38" s="27">
        <v>23</v>
      </c>
      <c r="B38" s="28" t="s">
        <v>16</v>
      </c>
      <c r="C38" s="28" t="s">
        <v>89</v>
      </c>
      <c r="D38" s="29" t="s">
        <v>90</v>
      </c>
      <c r="E38" s="20"/>
      <c r="F38" s="21" t="str">
        <f t="shared" si="0"/>
        <v/>
      </c>
      <c r="G38" s="20">
        <v>58</v>
      </c>
      <c r="H38" s="21">
        <f t="shared" si="1"/>
        <v>14.5</v>
      </c>
      <c r="I38" s="44">
        <v>20</v>
      </c>
      <c r="J38" s="25" t="str">
        <f t="shared" si="2"/>
        <v/>
      </c>
      <c r="K38" s="44">
        <v>55</v>
      </c>
      <c r="L38" s="25">
        <f t="shared" si="3"/>
        <v>13.799999999999999</v>
      </c>
      <c r="M38" s="26"/>
      <c r="N38" s="1" t="str">
        <f>IF(ISNUMBER(F38*H38*J38*L38), IF(F38*H38*J38*L38 &gt; 0, F38+H38+J38+L38+M38,""),"")</f>
        <v/>
      </c>
      <c r="O38" s="1" t="str">
        <f t="shared" si="4"/>
        <v/>
      </c>
    </row>
    <row r="39" spans="1:15" ht="13.9" customHeight="1" x14ac:dyDescent="0.2">
      <c r="A39" s="27">
        <v>24</v>
      </c>
      <c r="B39" s="28" t="s">
        <v>18</v>
      </c>
      <c r="C39" s="28" t="s">
        <v>91</v>
      </c>
      <c r="D39" s="29" t="s">
        <v>92</v>
      </c>
      <c r="E39" s="20">
        <v>76</v>
      </c>
      <c r="F39" s="21">
        <f t="shared" si="0"/>
        <v>19</v>
      </c>
      <c r="G39" s="20">
        <v>64</v>
      </c>
      <c r="H39" s="21">
        <f t="shared" si="1"/>
        <v>16</v>
      </c>
      <c r="I39" s="44">
        <v>60</v>
      </c>
      <c r="J39" s="25">
        <f t="shared" si="2"/>
        <v>15</v>
      </c>
      <c r="K39" s="44">
        <v>53</v>
      </c>
      <c r="L39" s="25">
        <f t="shared" si="3"/>
        <v>13.299999999999999</v>
      </c>
      <c r="M39" s="26"/>
      <c r="N39" s="1">
        <f>IF(ISNUMBER(F39*H39*J39*L39), IF(F39*H39*J39*L39 &gt; 0, F39+H39+J39+L39+M39,""),"")</f>
        <v>63.3</v>
      </c>
      <c r="O39" s="1">
        <f t="shared" si="4"/>
        <v>7</v>
      </c>
    </row>
    <row r="40" spans="1:15" ht="13.9" customHeight="1" x14ac:dyDescent="0.2">
      <c r="A40" s="27">
        <v>25</v>
      </c>
      <c r="B40" s="28" t="s">
        <v>86</v>
      </c>
      <c r="C40" s="28" t="s">
        <v>93</v>
      </c>
      <c r="D40" s="29" t="s">
        <v>94</v>
      </c>
      <c r="E40" s="20">
        <v>84</v>
      </c>
      <c r="F40" s="21">
        <f t="shared" si="0"/>
        <v>21</v>
      </c>
      <c r="G40" s="20">
        <v>90</v>
      </c>
      <c r="H40" s="21">
        <f t="shared" si="1"/>
        <v>22.5</v>
      </c>
      <c r="I40" s="44">
        <v>100</v>
      </c>
      <c r="J40" s="25">
        <f t="shared" si="2"/>
        <v>25</v>
      </c>
      <c r="K40" s="44">
        <v>95</v>
      </c>
      <c r="L40" s="25">
        <f t="shared" si="3"/>
        <v>23.8</v>
      </c>
      <c r="M40" s="26"/>
      <c r="N40" s="49">
        <f>IF(ISNUMBER(F40*H40*J40*L40), IF(F40*H40*J40*L40 &gt; 0, F40+H40+J40+L40+M40,""),"")</f>
        <v>92.3</v>
      </c>
      <c r="O40" s="1">
        <f t="shared" si="4"/>
        <v>10</v>
      </c>
    </row>
    <row r="41" spans="1:15" ht="13.9" customHeight="1" x14ac:dyDescent="0.2">
      <c r="A41" s="27">
        <v>26</v>
      </c>
      <c r="B41" s="28" t="s">
        <v>17</v>
      </c>
      <c r="C41" s="28" t="s">
        <v>95</v>
      </c>
      <c r="D41" s="29" t="s">
        <v>96</v>
      </c>
      <c r="E41" s="20"/>
      <c r="F41" s="21" t="str">
        <f t="shared" si="0"/>
        <v/>
      </c>
      <c r="G41" s="20"/>
      <c r="H41" s="21" t="str">
        <f t="shared" si="1"/>
        <v/>
      </c>
      <c r="I41" s="44"/>
      <c r="J41" s="25" t="str">
        <f t="shared" si="2"/>
        <v/>
      </c>
      <c r="K41" s="44"/>
      <c r="L41" s="25" t="str">
        <f t="shared" si="3"/>
        <v/>
      </c>
      <c r="M41" s="26"/>
      <c r="N41" s="1" t="str">
        <f>IF(ISNUMBER(F41*H41*J41*L41), IF(F41*H41*J41*L41 &gt; 0, F41+H41+J41+L41+M41,""),"")</f>
        <v/>
      </c>
      <c r="O41" s="1" t="str">
        <f t="shared" si="4"/>
        <v/>
      </c>
    </row>
    <row r="42" spans="1:15" ht="13.9" customHeight="1" x14ac:dyDescent="0.2">
      <c r="A42" s="27">
        <v>27</v>
      </c>
      <c r="B42" s="28" t="s">
        <v>14</v>
      </c>
      <c r="C42" s="28" t="s">
        <v>97</v>
      </c>
      <c r="D42" s="29" t="s">
        <v>98</v>
      </c>
      <c r="E42" s="20">
        <v>90</v>
      </c>
      <c r="F42" s="21">
        <f t="shared" si="0"/>
        <v>22.5</v>
      </c>
      <c r="G42" s="20">
        <v>96</v>
      </c>
      <c r="H42" s="21">
        <f t="shared" si="1"/>
        <v>24</v>
      </c>
      <c r="I42" s="44">
        <v>75</v>
      </c>
      <c r="J42" s="25">
        <f t="shared" si="2"/>
        <v>18.8</v>
      </c>
      <c r="K42" s="44">
        <v>100</v>
      </c>
      <c r="L42" s="25">
        <f t="shared" si="3"/>
        <v>25</v>
      </c>
      <c r="M42" s="26"/>
      <c r="N42" s="1">
        <f>IF(ISNUMBER(F42*H42*J42*L42), IF(F42*H42*J42*L42 &gt; 0, F42+H42+J42+L42+M42,""),"")</f>
        <v>90.3</v>
      </c>
      <c r="O42" s="1">
        <f t="shared" si="4"/>
        <v>10</v>
      </c>
    </row>
    <row r="43" spans="1:15" ht="13.9" customHeight="1" x14ac:dyDescent="0.2">
      <c r="A43" s="27">
        <v>28</v>
      </c>
      <c r="B43" s="28" t="s">
        <v>21</v>
      </c>
      <c r="C43" s="28" t="s">
        <v>99</v>
      </c>
      <c r="D43" s="29" t="s">
        <v>100</v>
      </c>
      <c r="E43" s="20">
        <v>72</v>
      </c>
      <c r="F43" s="21">
        <f t="shared" si="0"/>
        <v>18</v>
      </c>
      <c r="G43" s="20">
        <v>69</v>
      </c>
      <c r="H43" s="21">
        <f t="shared" si="1"/>
        <v>17.3</v>
      </c>
      <c r="I43" s="44">
        <v>85</v>
      </c>
      <c r="J43" s="25">
        <f t="shared" si="2"/>
        <v>21.3</v>
      </c>
      <c r="K43" s="44">
        <v>80</v>
      </c>
      <c r="L43" s="25">
        <f t="shared" si="3"/>
        <v>20</v>
      </c>
      <c r="M43" s="26"/>
      <c r="N43" s="49">
        <f>IF(ISNUMBER(F43*H43*J43*L43), IF(F43*H43*J43*L43 &gt; 0, F43+H43+J43+L43+M43,""),"")</f>
        <v>76.599999999999994</v>
      </c>
      <c r="O43" s="1">
        <f t="shared" si="4"/>
        <v>8</v>
      </c>
    </row>
    <row r="44" spans="1:15" ht="13.9" customHeight="1" x14ac:dyDescent="0.2">
      <c r="A44" s="27">
        <v>29</v>
      </c>
      <c r="B44" s="28" t="s">
        <v>12</v>
      </c>
      <c r="C44" s="28" t="s">
        <v>101</v>
      </c>
      <c r="D44" s="29" t="s">
        <v>102</v>
      </c>
      <c r="E44" s="20">
        <v>74</v>
      </c>
      <c r="F44" s="21">
        <f t="shared" si="0"/>
        <v>18.5</v>
      </c>
      <c r="G44" s="20">
        <v>69</v>
      </c>
      <c r="H44" s="21">
        <f t="shared" si="1"/>
        <v>17.3</v>
      </c>
      <c r="I44" s="44">
        <v>75</v>
      </c>
      <c r="J44" s="25">
        <f t="shared" si="2"/>
        <v>18.8</v>
      </c>
      <c r="K44" s="44">
        <v>70</v>
      </c>
      <c r="L44" s="25">
        <f t="shared" si="3"/>
        <v>17.5</v>
      </c>
      <c r="M44" s="26"/>
      <c r="N44" s="49">
        <f>IF(ISNUMBER(F44*H44*J44*L44), IF(F44*H44*J44*L44 &gt; 0, F44+H44+J44+L44+M44,""),"")</f>
        <v>72.099999999999994</v>
      </c>
      <c r="O44" s="1">
        <f t="shared" si="4"/>
        <v>8</v>
      </c>
    </row>
    <row r="45" spans="1:15" ht="13.9" customHeight="1" x14ac:dyDescent="0.2">
      <c r="A45" s="27">
        <v>30</v>
      </c>
      <c r="B45" s="28" t="s">
        <v>1</v>
      </c>
      <c r="C45" s="28" t="s">
        <v>13</v>
      </c>
      <c r="D45" s="29" t="s">
        <v>103</v>
      </c>
      <c r="E45" s="20"/>
      <c r="F45" s="21" t="str">
        <f t="shared" si="0"/>
        <v/>
      </c>
      <c r="G45" s="20"/>
      <c r="H45" s="21" t="str">
        <f t="shared" si="1"/>
        <v/>
      </c>
      <c r="I45" s="44"/>
      <c r="J45" s="25" t="str">
        <f t="shared" si="2"/>
        <v/>
      </c>
      <c r="K45" s="44"/>
      <c r="L45" s="25" t="str">
        <f t="shared" si="3"/>
        <v/>
      </c>
      <c r="M45" s="26"/>
      <c r="N45" s="1" t="str">
        <f>IF(ISNUMBER(F45*H45*J45*L45), IF(F45*H45*J45*L45 &gt; 0, F45+H45+J45+L45+M45,""),"")</f>
        <v/>
      </c>
      <c r="O45" s="1" t="str">
        <f t="shared" si="4"/>
        <v/>
      </c>
    </row>
    <row r="46" spans="1:15" ht="13.9" customHeight="1" x14ac:dyDescent="0.2"/>
    <row r="47" spans="1:15" ht="13.9" customHeight="1" x14ac:dyDescent="0.2"/>
    <row r="48" spans="1:15" ht="13.9" customHeight="1" x14ac:dyDescent="0.2"/>
    <row r="49" ht="13.9" customHeight="1" x14ac:dyDescent="0.2"/>
    <row r="50" ht="13.9" customHeight="1" x14ac:dyDescent="0.2"/>
    <row r="51" ht="13.9" customHeight="1" x14ac:dyDescent="0.2"/>
    <row r="52" ht="13.9" customHeight="1" x14ac:dyDescent="0.2"/>
    <row r="53" ht="13.9" customHeight="1" x14ac:dyDescent="0.2"/>
    <row r="54" ht="13.9" customHeight="1" x14ac:dyDescent="0.2"/>
    <row r="55" ht="13.9" customHeight="1" x14ac:dyDescent="0.2"/>
    <row r="66" spans="2:5" x14ac:dyDescent="0.2">
      <c r="B66" s="10"/>
      <c r="C66" s="10"/>
      <c r="D66" s="11"/>
      <c r="E66" s="11"/>
    </row>
  </sheetData>
  <sortState ref="B7:T51">
    <sortCondition ref="C7:C51"/>
  </sortState>
  <mergeCells count="7">
    <mergeCell ref="N13:N14"/>
    <mergeCell ref="O13:O14"/>
    <mergeCell ref="A13:A14"/>
    <mergeCell ref="B13:B14"/>
    <mergeCell ref="C13:C14"/>
    <mergeCell ref="D13:D14"/>
    <mergeCell ref="M13:M14"/>
  </mergeCells>
  <pageMargins left="0.75" right="0.75" top="1" bottom="1" header="0.5" footer="0.5"/>
  <pageSetup scale="73" orientation="portrait" horizontalDpi="4294967292" verticalDpi="4294967292" r:id="rId1"/>
  <headerFooter alignWithMargins="0"/>
  <rowBreaks count="2" manualBreakCount="2">
    <brk id="24" max="256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Listi1</vt:lpstr>
      <vt:lpstr>Listi1!Print_Area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SlobodanTasin</dc:creator>
  <cp:lastModifiedBy>Windows User</cp:lastModifiedBy>
  <cp:lastPrinted>2017-05-17T07:08:51Z</cp:lastPrinted>
  <dcterms:created xsi:type="dcterms:W3CDTF">1999-01-21T08:39:19Z</dcterms:created>
  <dcterms:modified xsi:type="dcterms:W3CDTF">2018-07-09T09:35:41Z</dcterms:modified>
</cp:coreProperties>
</file>